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610" tabRatio="740" activeTab="0"/>
  </bookViews>
  <sheets>
    <sheet name="貸借対照表" sheetId="1" r:id="rId1"/>
  </sheets>
  <definedNames>
    <definedName name="_xlnm.Print_Area" localSheetId="0">'貸借対照表'!$A$1:$H$42</definedName>
  </definedNames>
  <calcPr fullCalcOnLoad="1"/>
</workbook>
</file>

<file path=xl/sharedStrings.xml><?xml version="1.0" encoding="utf-8"?>
<sst xmlns="http://schemas.openxmlformats.org/spreadsheetml/2006/main" count="43" uniqueCount="42">
  <si>
    <t>当年度</t>
  </si>
  <si>
    <t>（単位：円）</t>
  </si>
  <si>
    <t>Ⅰ資産の部</t>
  </si>
  <si>
    <t>１流動資産</t>
  </si>
  <si>
    <t>現金預金</t>
  </si>
  <si>
    <t>小口現金</t>
  </si>
  <si>
    <t>現金</t>
  </si>
  <si>
    <t>普通預金</t>
  </si>
  <si>
    <t>未収金</t>
  </si>
  <si>
    <t>立替金</t>
  </si>
  <si>
    <t>貯蔵品</t>
  </si>
  <si>
    <t xml:space="preserve"> 流動資産合計</t>
  </si>
  <si>
    <t>２固定資産</t>
  </si>
  <si>
    <t>(1)特定資産</t>
  </si>
  <si>
    <t>運営積立資産</t>
  </si>
  <si>
    <t>特定資産合計</t>
  </si>
  <si>
    <t>(2)その他固定資産</t>
  </si>
  <si>
    <t>什器備品</t>
  </si>
  <si>
    <t>什器備品減価償却累計額</t>
  </si>
  <si>
    <t>出資金</t>
  </si>
  <si>
    <t xml:space="preserve"> その他固定資産合計</t>
  </si>
  <si>
    <t xml:space="preserve"> 固定資産合計</t>
  </si>
  <si>
    <t xml:space="preserve"> 資産合計</t>
  </si>
  <si>
    <t>Ⅱ負債の部</t>
  </si>
  <si>
    <t>１流動負債</t>
  </si>
  <si>
    <t>前受会費</t>
  </si>
  <si>
    <t>未払金</t>
  </si>
  <si>
    <t>預り金</t>
  </si>
  <si>
    <t xml:space="preserve"> 流動負債合計</t>
  </si>
  <si>
    <t xml:space="preserve"> 負債合計</t>
  </si>
  <si>
    <t>Ⅲ正味財産の部</t>
  </si>
  <si>
    <t>１指定正味財産</t>
  </si>
  <si>
    <t>２一般正味財産</t>
  </si>
  <si>
    <t>（うち特定財産への充当額）</t>
  </si>
  <si>
    <t xml:space="preserve"> 正味財産合計</t>
  </si>
  <si>
    <t>負債及び正味財産合計</t>
  </si>
  <si>
    <t>貸　借　対　照　表</t>
  </si>
  <si>
    <t>前年度</t>
  </si>
  <si>
    <t>増　減</t>
  </si>
  <si>
    <t>ソフトウエア</t>
  </si>
  <si>
    <t>前払費用</t>
  </si>
  <si>
    <t>令和４年３月31日現在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</si>
</sst>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@&quot;###"/>
    <numFmt numFmtId="177" formatCode="###&quot;日&quot;"/>
    <numFmt numFmtId="178" formatCode="#,###&quot;円&quot;"/>
    <numFmt numFmtId="179" formatCode="#,###.##&quot;円&quot;"/>
    <numFmt numFmtId="180" formatCode="&quot;×&quot;###&quot;ヶ&quot;&quot;月&quot;"/>
    <numFmt numFmtId="181" formatCode="#,###"/>
    <numFmt numFmtId="182" formatCode="&quot;×&quot;###&quot;回＝&quot;"/>
    <numFmt numFmtId="183" formatCode="&quot;×&quot;###&quot;ヶ月＝&quot;"/>
    <numFmt numFmtId="184" formatCode="&quot;×&quot;###&quot;人＝&quot;"/>
    <numFmt numFmtId="185" formatCode="&quot;×&quot;&quot;1.05＝&quot;"/>
    <numFmt numFmtId="186" formatCode="&quot;×&quot;##&quot;ヶ月×&quot;"/>
    <numFmt numFmtId="187" formatCode="#,###&quot;/月&quot;"/>
    <numFmt numFmtId="188" formatCode="&quot;×&quot;#,###&quot;枚&quot;"/>
    <numFmt numFmtId="189" formatCode="&quot;×&quot;#,###&quot;部&quot;"/>
    <numFmt numFmtId="190" formatCode="&quot;×&quot;###&quot;組&quot;"/>
    <numFmt numFmtId="191" formatCode="&quot;×&quot;###&quot;回&quot;"/>
    <numFmt numFmtId="192" formatCode="&quot;×&quot;###&quot;㍑/月&quot;"/>
    <numFmt numFmtId="193" formatCode="&quot;×&quot;##&quot;ヶ月&quot;"/>
    <numFmt numFmtId="194" formatCode="&quot;×&quot;###&quot;ヶ月&quot;"/>
    <numFmt numFmtId="195" formatCode="&quot;×&quot;###&quot;所&quot;"/>
    <numFmt numFmtId="196" formatCode="&quot;×&quot;###&quot;回/月&quot;"/>
    <numFmt numFmtId="197" formatCode="&quot;×&quot;#,###&quot;枚＝&quot;"/>
    <numFmt numFmtId="198" formatCode="&quot;×&quot;#,###&quot;所&quot;"/>
    <numFmt numFmtId="199" formatCode="&quot;×&quot;###&quot;回=&quot;"/>
    <numFmt numFmtId="200" formatCode="&quot;@&quot;#,###"/>
    <numFmt numFmtId="201" formatCode="&quot;×&quot;#,###&quot;個&quot;"/>
    <numFmt numFmtId="202" formatCode="#,###&quot;&quot;"/>
    <numFmt numFmtId="203" formatCode="#,###&quot;時&quot;&quot;間&quot;"/>
    <numFmt numFmtId="204" formatCode="&quot;時&quot;&quot;間&quot;&quot;外&quot;#,###.00"/>
    <numFmt numFmtId="205" formatCode="&quot;休&quot;&quot;日&quot;#,###.00"/>
    <numFmt numFmtId="206" formatCode="&quot;深&quot;&quot;夜&quot;#,###.00"/>
    <numFmt numFmtId="207" formatCode="#,##0_);[Red]\(#,##0\)"/>
    <numFmt numFmtId="208" formatCode="#,##0_ "/>
    <numFmt numFmtId="209" formatCode="&quot;×&quot;###&quot;台=&quot;"/>
    <numFmt numFmtId="210" formatCode="0_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%"/>
    <numFmt numFmtId="216" formatCode="[$¥-411]#,##0.00;\-[$¥-411]#,##0.00"/>
    <numFmt numFmtId="217" formatCode="[$-411]ge\.m\.d;@"/>
    <numFmt numFmtId="218" formatCode="#,##0.0;[Red]\-#,##0.0"/>
    <numFmt numFmtId="219" formatCode="#,##0;&quot;△ &quot;#,##0"/>
    <numFmt numFmtId="220" formatCode="#,###,&quot;人&quot;*#\,###"/>
    <numFmt numFmtId="221" formatCode="yyyy/m/d\ h:mm;@"/>
    <numFmt numFmtId="222" formatCode="#,##0.0;&quot;△ &quot;#,##0.0"/>
    <numFmt numFmtId="223" formatCode="0;0;"/>
    <numFmt numFmtId="224" formatCode="0_);[Red]\(0\)"/>
    <numFmt numFmtId="225" formatCode="&quot;&quot;\ #,##0;&quot;▲&quot;\ #,##0"/>
    <numFmt numFmtId="226" formatCode="#,##0.00;&quot;△ &quot;#,##0.00"/>
    <numFmt numFmtId="227" formatCode="[$]ggge&quot;年&quot;m&quot;月&quot;d&quot;日&quot;;@"/>
    <numFmt numFmtId="228" formatCode="[$-411]gge&quot;年&quot;m&quot;月&quot;d&quot;日&quot;;@"/>
    <numFmt numFmtId="229" formatCode="[$]gge&quot;年&quot;m&quot;月&quot;d&quot;日&quot;;@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/>
      <protection locked="0"/>
    </xf>
    <xf numFmtId="224" fontId="7" fillId="0" borderId="0" xfId="0" applyNumberFormat="1" applyFont="1" applyAlignment="1" applyProtection="1">
      <alignment/>
      <protection locked="0"/>
    </xf>
    <xf numFmtId="219" fontId="8" fillId="0" borderId="10" xfId="0" applyNumberFormat="1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 locked="0"/>
    </xf>
    <xf numFmtId="219" fontId="8" fillId="0" borderId="14" xfId="0" applyNumberFormat="1" applyFont="1" applyBorder="1" applyAlignment="1" applyProtection="1">
      <alignment/>
      <protection locked="0"/>
    </xf>
    <xf numFmtId="219" fontId="8" fillId="0" borderId="10" xfId="0" applyNumberFormat="1" applyFont="1" applyBorder="1" applyAlignment="1" applyProtection="1">
      <alignment/>
      <protection/>
    </xf>
    <xf numFmtId="219" fontId="8" fillId="0" borderId="15" xfId="0" applyNumberFormat="1" applyFont="1" applyBorder="1" applyAlignment="1" applyProtection="1">
      <alignment/>
      <protection/>
    </xf>
    <xf numFmtId="219" fontId="8" fillId="0" borderId="14" xfId="0" applyNumberFormat="1" applyFont="1" applyBorder="1" applyAlignment="1" applyProtection="1">
      <alignment/>
      <protection/>
    </xf>
    <xf numFmtId="219" fontId="8" fillId="33" borderId="14" xfId="0" applyNumberFormat="1" applyFont="1" applyFill="1" applyBorder="1" applyAlignment="1" applyProtection="1">
      <alignment/>
      <protection/>
    </xf>
    <xf numFmtId="219" fontId="8" fillId="0" borderId="16" xfId="0" applyNumberFormat="1" applyFont="1" applyBorder="1" applyAlignment="1" applyProtection="1">
      <alignment/>
      <protection/>
    </xf>
    <xf numFmtId="219" fontId="8" fillId="0" borderId="17" xfId="0" applyNumberFormat="1" applyFont="1" applyBorder="1" applyAlignment="1" applyProtection="1">
      <alignment/>
      <protection/>
    </xf>
    <xf numFmtId="219" fontId="8" fillId="0" borderId="16" xfId="0" applyNumberFormat="1" applyFont="1" applyBorder="1" applyAlignment="1" applyProtection="1">
      <alignment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8" fillId="0" borderId="21" xfId="0" applyFont="1" applyFill="1" applyBorder="1" applyAlignment="1" applyProtection="1">
      <alignment vertical="center"/>
      <protection locked="0"/>
    </xf>
    <xf numFmtId="0" fontId="8" fillId="0" borderId="22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center"/>
      <protection locked="0"/>
    </xf>
    <xf numFmtId="0" fontId="8" fillId="0" borderId="21" xfId="0" applyFont="1" applyFill="1" applyBorder="1" applyAlignment="1" applyProtection="1">
      <alignment vertical="center" shrinkToFit="1"/>
      <protection locked="0"/>
    </xf>
    <xf numFmtId="0" fontId="8" fillId="0" borderId="24" xfId="0" applyFont="1" applyFill="1" applyBorder="1" applyAlignment="1" applyProtection="1">
      <alignment vertical="center" shrinkToFit="1"/>
      <protection locked="0"/>
    </xf>
    <xf numFmtId="0" fontId="8" fillId="0" borderId="25" xfId="0" applyFont="1" applyFill="1" applyBorder="1" applyAlignment="1" applyProtection="1">
      <alignment vertical="center"/>
      <protection locked="0"/>
    </xf>
    <xf numFmtId="0" fontId="8" fillId="0" borderId="26" xfId="0" applyFont="1" applyFill="1" applyBorder="1" applyAlignment="1" applyProtection="1">
      <alignment vertical="center"/>
      <protection locked="0"/>
    </xf>
    <xf numFmtId="0" fontId="8" fillId="0" borderId="27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8" fillId="0" borderId="28" xfId="0" applyFont="1" applyFill="1" applyBorder="1" applyAlignment="1" applyProtection="1">
      <alignment vertical="center"/>
      <protection locked="0"/>
    </xf>
    <xf numFmtId="0" fontId="8" fillId="0" borderId="29" xfId="0" applyFont="1" applyFill="1" applyBorder="1" applyAlignment="1" applyProtection="1">
      <alignment vertical="center"/>
      <protection locked="0"/>
    </xf>
    <xf numFmtId="0" fontId="0" fillId="0" borderId="30" xfId="0" applyFont="1" applyFill="1" applyBorder="1" applyAlignment="1" applyProtection="1">
      <alignment vertical="center"/>
      <protection locked="0"/>
    </xf>
    <xf numFmtId="0" fontId="0" fillId="0" borderId="31" xfId="0" applyFont="1" applyFill="1" applyBorder="1" applyAlignment="1" applyProtection="1">
      <alignment vertical="center"/>
      <protection locked="0"/>
    </xf>
    <xf numFmtId="0" fontId="8" fillId="0" borderId="24" xfId="0" applyFont="1" applyFill="1" applyBorder="1" applyAlignment="1" applyProtection="1">
      <alignment vertical="center"/>
      <protection locked="0"/>
    </xf>
    <xf numFmtId="0" fontId="8" fillId="0" borderId="32" xfId="0" applyFont="1" applyFill="1" applyBorder="1" applyAlignment="1" applyProtection="1">
      <alignment vertical="center"/>
      <protection locked="0"/>
    </xf>
    <xf numFmtId="0" fontId="8" fillId="0" borderId="33" xfId="0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vertical="center"/>
      <protection locked="0"/>
    </xf>
    <xf numFmtId="0" fontId="8" fillId="0" borderId="34" xfId="0" applyFont="1" applyBorder="1" applyAlignment="1" applyProtection="1">
      <alignment vertical="center"/>
      <protection locked="0"/>
    </xf>
    <xf numFmtId="0" fontId="8" fillId="0" borderId="35" xfId="0" applyFont="1" applyBorder="1" applyAlignment="1" applyProtection="1">
      <alignment vertical="center"/>
      <protection locked="0"/>
    </xf>
    <xf numFmtId="0" fontId="8" fillId="0" borderId="36" xfId="0" applyFont="1" applyBorder="1" applyAlignment="1" applyProtection="1">
      <alignment vertical="center"/>
      <protection locked="0"/>
    </xf>
    <xf numFmtId="0" fontId="8" fillId="0" borderId="21" xfId="0" applyFont="1" applyBorder="1" applyAlignment="1" applyProtection="1">
      <alignment vertical="center"/>
      <protection locked="0"/>
    </xf>
    <xf numFmtId="0" fontId="8" fillId="0" borderId="22" xfId="0" applyFont="1" applyBorder="1" applyAlignment="1" applyProtection="1">
      <alignment vertical="center"/>
      <protection locked="0"/>
    </xf>
    <xf numFmtId="0" fontId="8" fillId="0" borderId="23" xfId="0" applyFont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8" fillId="0" borderId="39" xfId="0" applyFont="1" applyBorder="1" applyAlignment="1" applyProtection="1">
      <alignment/>
      <protection locked="0"/>
    </xf>
    <xf numFmtId="0" fontId="0" fillId="0" borderId="39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K42"/>
  <sheetViews>
    <sheetView tabSelected="1" view="pageLayout" workbookViewId="0" topLeftCell="A1">
      <selection activeCell="G12" sqref="G12"/>
    </sheetView>
  </sheetViews>
  <sheetFormatPr defaultColWidth="9.00390625" defaultRowHeight="13.5"/>
  <cols>
    <col min="1" max="4" width="2.375" style="2" customWidth="1"/>
    <col min="5" max="5" width="21.00390625" style="2" customWidth="1"/>
    <col min="6" max="8" width="20.25390625" style="2" customWidth="1"/>
    <col min="9" max="9" width="1.00390625" style="2" customWidth="1"/>
    <col min="10" max="13" width="10.25390625" style="2" customWidth="1"/>
    <col min="14" max="16384" width="9.00390625" style="2" customWidth="1"/>
  </cols>
  <sheetData>
    <row r="1" spans="1:8" ht="24" customHeight="1">
      <c r="A1" s="47" t="s">
        <v>36</v>
      </c>
      <c r="B1" s="48"/>
      <c r="C1" s="48"/>
      <c r="D1" s="48"/>
      <c r="E1" s="48"/>
      <c r="F1" s="48"/>
      <c r="G1" s="48"/>
      <c r="H1" s="48"/>
    </row>
    <row r="2" spans="1:8" ht="18.75" customHeight="1">
      <c r="A2" s="53"/>
      <c r="B2" s="54"/>
      <c r="C2" s="54"/>
      <c r="D2" s="54"/>
      <c r="E2" s="54"/>
      <c r="F2" s="54"/>
      <c r="G2" s="54"/>
      <c r="H2" s="54"/>
    </row>
    <row r="3" spans="1:11" ht="16.5" customHeight="1">
      <c r="A3" s="55" t="s">
        <v>41</v>
      </c>
      <c r="B3" s="56"/>
      <c r="C3" s="56"/>
      <c r="D3" s="56"/>
      <c r="E3" s="56"/>
      <c r="F3" s="56"/>
      <c r="H3" s="1" t="s">
        <v>1</v>
      </c>
      <c r="K3" s="3"/>
    </row>
    <row r="4" spans="1:8" ht="16.5" customHeight="1">
      <c r="A4" s="49"/>
      <c r="B4" s="49"/>
      <c r="C4" s="49"/>
      <c r="D4" s="49"/>
      <c r="E4" s="49"/>
      <c r="F4" s="51" t="s">
        <v>0</v>
      </c>
      <c r="G4" s="50" t="s">
        <v>37</v>
      </c>
      <c r="H4" s="49" t="s">
        <v>38</v>
      </c>
    </row>
    <row r="5" spans="1:8" ht="12">
      <c r="A5" s="49"/>
      <c r="B5" s="49"/>
      <c r="C5" s="49"/>
      <c r="D5" s="49"/>
      <c r="E5" s="49"/>
      <c r="F5" s="52"/>
      <c r="G5" s="49"/>
      <c r="H5" s="49"/>
    </row>
    <row r="6" spans="1:8" ht="18.75" customHeight="1">
      <c r="A6" s="39" t="s">
        <v>2</v>
      </c>
      <c r="B6" s="40"/>
      <c r="C6" s="40"/>
      <c r="D6" s="40"/>
      <c r="E6" s="41"/>
      <c r="F6" s="11"/>
      <c r="G6" s="11"/>
      <c r="H6" s="11"/>
    </row>
    <row r="7" spans="1:8" ht="18.75" customHeight="1">
      <c r="A7" s="5"/>
      <c r="B7" s="42" t="s">
        <v>3</v>
      </c>
      <c r="C7" s="43"/>
      <c r="D7" s="43"/>
      <c r="E7" s="44"/>
      <c r="F7" s="11"/>
      <c r="G7" s="11"/>
      <c r="H7" s="11"/>
    </row>
    <row r="8" spans="1:8" ht="18.75" customHeight="1">
      <c r="A8" s="5"/>
      <c r="B8" s="6"/>
      <c r="C8" s="42" t="s">
        <v>4</v>
      </c>
      <c r="D8" s="43"/>
      <c r="E8" s="44"/>
      <c r="F8" s="11">
        <f>+F9+F10+F11</f>
        <v>13606383</v>
      </c>
      <c r="G8" s="11">
        <v>10859526</v>
      </c>
      <c r="H8" s="11">
        <f>IF(AND(F8="",G8=""),"",F8-G8)</f>
        <v>2746857</v>
      </c>
    </row>
    <row r="9" spans="1:8" ht="18.75" customHeight="1">
      <c r="A9" s="7"/>
      <c r="B9" s="8"/>
      <c r="C9" s="8"/>
      <c r="D9" s="22" t="s">
        <v>5</v>
      </c>
      <c r="E9" s="23"/>
      <c r="F9" s="11">
        <v>100000</v>
      </c>
      <c r="G9" s="4">
        <v>100000</v>
      </c>
      <c r="H9" s="11">
        <f aca="true" t="shared" si="0" ref="H9:H42">IF(AND(F9="",G9=""),"",F9-G9)</f>
        <v>0</v>
      </c>
    </row>
    <row r="10" spans="1:8" ht="18.75" customHeight="1">
      <c r="A10" s="7"/>
      <c r="B10" s="8"/>
      <c r="C10" s="8"/>
      <c r="D10" s="32" t="s">
        <v>6</v>
      </c>
      <c r="E10" s="45"/>
      <c r="F10" s="11">
        <v>0</v>
      </c>
      <c r="G10" s="4">
        <v>0</v>
      </c>
      <c r="H10" s="11">
        <f t="shared" si="0"/>
        <v>0</v>
      </c>
    </row>
    <row r="11" spans="1:8" ht="18.75" customHeight="1">
      <c r="A11" s="7"/>
      <c r="B11" s="8"/>
      <c r="C11" s="9"/>
      <c r="D11" s="22" t="s">
        <v>7</v>
      </c>
      <c r="E11" s="23"/>
      <c r="F11" s="11">
        <v>13506383</v>
      </c>
      <c r="G11" s="4">
        <v>10759526</v>
      </c>
      <c r="H11" s="11">
        <f t="shared" si="0"/>
        <v>2746857</v>
      </c>
    </row>
    <row r="12" spans="1:8" ht="18.75" customHeight="1">
      <c r="A12" s="7"/>
      <c r="B12" s="8"/>
      <c r="C12" s="32" t="s">
        <v>8</v>
      </c>
      <c r="D12" s="33"/>
      <c r="E12" s="34"/>
      <c r="F12" s="11">
        <v>0</v>
      </c>
      <c r="G12" s="4">
        <v>0</v>
      </c>
      <c r="H12" s="11">
        <f t="shared" si="0"/>
        <v>0</v>
      </c>
    </row>
    <row r="13" spans="1:8" ht="18.75" customHeight="1">
      <c r="A13" s="7"/>
      <c r="B13" s="8"/>
      <c r="C13" s="22" t="s">
        <v>10</v>
      </c>
      <c r="D13" s="22"/>
      <c r="E13" s="23"/>
      <c r="F13" s="11">
        <v>0</v>
      </c>
      <c r="G13" s="17">
        <v>0</v>
      </c>
      <c r="H13" s="15">
        <f>IF(AND(F13="",G13=""),"",F13-G13)</f>
        <v>0</v>
      </c>
    </row>
    <row r="14" spans="1:8" ht="18.75" customHeight="1">
      <c r="A14" s="7"/>
      <c r="B14" s="8"/>
      <c r="C14" s="32" t="s">
        <v>9</v>
      </c>
      <c r="D14" s="46"/>
      <c r="E14" s="45"/>
      <c r="F14" s="11">
        <v>0</v>
      </c>
      <c r="G14" s="17">
        <v>6000</v>
      </c>
      <c r="H14" s="15">
        <f t="shared" si="0"/>
        <v>-6000</v>
      </c>
    </row>
    <row r="15" spans="1:8" ht="18.75" customHeight="1">
      <c r="A15" s="7"/>
      <c r="B15" s="8"/>
      <c r="C15" s="18" t="s">
        <v>40</v>
      </c>
      <c r="D15" s="19"/>
      <c r="E15" s="20"/>
      <c r="F15" s="11">
        <v>0</v>
      </c>
      <c r="G15" s="4">
        <v>0</v>
      </c>
      <c r="H15" s="11">
        <f>IF(AND(F15="",G15=""),"",F15-G15)</f>
        <v>0</v>
      </c>
    </row>
    <row r="16" spans="1:8" ht="18.75" customHeight="1">
      <c r="A16" s="7"/>
      <c r="B16" s="27" t="s">
        <v>11</v>
      </c>
      <c r="C16" s="27"/>
      <c r="D16" s="27"/>
      <c r="E16" s="28"/>
      <c r="F16" s="12">
        <f>+F8+F13+F14+F15</f>
        <v>13606383</v>
      </c>
      <c r="G16" s="12">
        <v>10865526</v>
      </c>
      <c r="H16" s="12">
        <f>+H8+H13+H14+H15</f>
        <v>2740857</v>
      </c>
    </row>
    <row r="17" spans="1:8" ht="18.75" customHeight="1">
      <c r="A17" s="7"/>
      <c r="B17" s="38" t="s">
        <v>12</v>
      </c>
      <c r="C17" s="30"/>
      <c r="D17" s="30"/>
      <c r="E17" s="31"/>
      <c r="F17" s="11"/>
      <c r="G17" s="11"/>
      <c r="H17" s="11">
        <f t="shared" si="0"/>
      </c>
    </row>
    <row r="18" spans="1:8" ht="18.75" customHeight="1">
      <c r="A18" s="7"/>
      <c r="B18" s="8"/>
      <c r="C18" s="21" t="s">
        <v>13</v>
      </c>
      <c r="D18" s="22"/>
      <c r="E18" s="23"/>
      <c r="F18" s="11"/>
      <c r="G18" s="11"/>
      <c r="H18" s="11">
        <f t="shared" si="0"/>
      </c>
    </row>
    <row r="19" spans="1:8" ht="18.75" customHeight="1">
      <c r="A19" s="7"/>
      <c r="B19" s="8"/>
      <c r="C19" s="8"/>
      <c r="D19" s="21" t="s">
        <v>14</v>
      </c>
      <c r="E19" s="35"/>
      <c r="F19" s="13">
        <v>16252271</v>
      </c>
      <c r="G19" s="10">
        <v>16251995</v>
      </c>
      <c r="H19" s="13">
        <f t="shared" si="0"/>
        <v>276</v>
      </c>
    </row>
    <row r="20" spans="1:8" ht="18.75" customHeight="1">
      <c r="A20" s="7"/>
      <c r="B20" s="8"/>
      <c r="C20" s="22" t="s">
        <v>15</v>
      </c>
      <c r="D20" s="22"/>
      <c r="E20" s="23"/>
      <c r="F20" s="15">
        <v>16252271</v>
      </c>
      <c r="G20" s="15">
        <v>16251995</v>
      </c>
      <c r="H20" s="15">
        <f>+H19</f>
        <v>276</v>
      </c>
    </row>
    <row r="21" spans="1:8" ht="18.75" customHeight="1">
      <c r="A21" s="7"/>
      <c r="B21" s="8"/>
      <c r="C21" s="38" t="s">
        <v>16</v>
      </c>
      <c r="D21" s="30"/>
      <c r="E21" s="31"/>
      <c r="F21" s="11"/>
      <c r="G21" s="11"/>
      <c r="H21" s="11">
        <f t="shared" si="0"/>
      </c>
    </row>
    <row r="22" spans="1:8" ht="18.75" customHeight="1">
      <c r="A22" s="7"/>
      <c r="B22" s="8"/>
      <c r="C22" s="8"/>
      <c r="D22" s="22" t="s">
        <v>17</v>
      </c>
      <c r="E22" s="23"/>
      <c r="F22" s="11">
        <v>713220</v>
      </c>
      <c r="G22" s="4">
        <v>713220</v>
      </c>
      <c r="H22" s="11">
        <f t="shared" si="0"/>
        <v>0</v>
      </c>
    </row>
    <row r="23" spans="1:8" ht="18.75" customHeight="1">
      <c r="A23" s="7"/>
      <c r="B23" s="8"/>
      <c r="C23" s="8"/>
      <c r="D23" s="22" t="s">
        <v>18</v>
      </c>
      <c r="E23" s="23"/>
      <c r="F23" s="4">
        <v>-713218</v>
      </c>
      <c r="G23" s="4">
        <v>-676687</v>
      </c>
      <c r="H23" s="11">
        <f t="shared" si="0"/>
        <v>-36531</v>
      </c>
    </row>
    <row r="24" spans="1:8" ht="18.75" customHeight="1">
      <c r="A24" s="7"/>
      <c r="B24" s="8"/>
      <c r="C24" s="8"/>
      <c r="D24" s="22" t="s">
        <v>39</v>
      </c>
      <c r="E24" s="23"/>
      <c r="F24" s="11">
        <v>0</v>
      </c>
      <c r="G24" s="4">
        <v>0</v>
      </c>
      <c r="H24" s="11">
        <f t="shared" si="0"/>
        <v>0</v>
      </c>
    </row>
    <row r="25" spans="1:8" ht="18.75" customHeight="1">
      <c r="A25" s="7"/>
      <c r="B25" s="8"/>
      <c r="C25" s="8"/>
      <c r="D25" s="21" t="s">
        <v>19</v>
      </c>
      <c r="E25" s="35"/>
      <c r="F25" s="13">
        <v>10000</v>
      </c>
      <c r="G25" s="10">
        <v>10000</v>
      </c>
      <c r="H25" s="13">
        <f t="shared" si="0"/>
        <v>0</v>
      </c>
    </row>
    <row r="26" spans="1:8" ht="18.75" customHeight="1">
      <c r="A26" s="7"/>
      <c r="B26" s="8"/>
      <c r="C26" s="21" t="s">
        <v>20</v>
      </c>
      <c r="D26" s="21"/>
      <c r="E26" s="35"/>
      <c r="F26" s="16">
        <v>10002</v>
      </c>
      <c r="G26" s="16">
        <v>46533</v>
      </c>
      <c r="H26" s="16">
        <f t="shared" si="0"/>
        <v>-36531</v>
      </c>
    </row>
    <row r="27" spans="1:8" ht="18.75" customHeight="1">
      <c r="A27" s="7"/>
      <c r="B27" s="27" t="s">
        <v>21</v>
      </c>
      <c r="C27" s="27"/>
      <c r="D27" s="27"/>
      <c r="E27" s="28"/>
      <c r="F27" s="12">
        <f>+F20+F26</f>
        <v>16262273</v>
      </c>
      <c r="G27" s="12">
        <v>16298528</v>
      </c>
      <c r="H27" s="12">
        <f>+H20+H26</f>
        <v>-36255</v>
      </c>
    </row>
    <row r="28" spans="1:8" ht="18.75" customHeight="1">
      <c r="A28" s="26" t="s">
        <v>22</v>
      </c>
      <c r="B28" s="27"/>
      <c r="C28" s="27"/>
      <c r="D28" s="27"/>
      <c r="E28" s="28"/>
      <c r="F28" s="12">
        <f>+F16+F27</f>
        <v>29868656</v>
      </c>
      <c r="G28" s="12">
        <v>27164054</v>
      </c>
      <c r="H28" s="12">
        <f>+H16+H27</f>
        <v>2704602</v>
      </c>
    </row>
    <row r="29" spans="1:8" ht="18.75" customHeight="1">
      <c r="A29" s="29" t="s">
        <v>23</v>
      </c>
      <c r="B29" s="30"/>
      <c r="C29" s="30"/>
      <c r="D29" s="30"/>
      <c r="E29" s="31"/>
      <c r="F29" s="11"/>
      <c r="G29" s="11"/>
      <c r="H29" s="11">
        <f t="shared" si="0"/>
      </c>
    </row>
    <row r="30" spans="1:8" ht="18.75" customHeight="1">
      <c r="A30" s="7"/>
      <c r="B30" s="21" t="s">
        <v>24</v>
      </c>
      <c r="C30" s="22"/>
      <c r="D30" s="22"/>
      <c r="E30" s="23"/>
      <c r="F30" s="11"/>
      <c r="G30" s="11"/>
      <c r="H30" s="11">
        <f t="shared" si="0"/>
      </c>
    </row>
    <row r="31" spans="1:8" ht="18.75" customHeight="1">
      <c r="A31" s="7"/>
      <c r="B31" s="8"/>
      <c r="C31" s="22" t="s">
        <v>25</v>
      </c>
      <c r="D31" s="22"/>
      <c r="E31" s="23"/>
      <c r="F31" s="11">
        <v>2883000</v>
      </c>
      <c r="G31" s="4">
        <v>2848000</v>
      </c>
      <c r="H31" s="11">
        <f t="shared" si="0"/>
        <v>35000</v>
      </c>
    </row>
    <row r="32" spans="1:8" ht="18.75" customHeight="1">
      <c r="A32" s="7"/>
      <c r="B32" s="8"/>
      <c r="C32" s="22" t="s">
        <v>26</v>
      </c>
      <c r="D32" s="22"/>
      <c r="E32" s="23"/>
      <c r="F32" s="11">
        <v>1476343</v>
      </c>
      <c r="G32" s="4">
        <v>1777144</v>
      </c>
      <c r="H32" s="11">
        <f t="shared" si="0"/>
        <v>-300801</v>
      </c>
    </row>
    <row r="33" spans="1:8" ht="18.75" customHeight="1">
      <c r="A33" s="7"/>
      <c r="B33" s="8"/>
      <c r="C33" s="21" t="s">
        <v>27</v>
      </c>
      <c r="D33" s="22"/>
      <c r="E33" s="23"/>
      <c r="F33" s="11">
        <f>+F34</f>
        <v>818456</v>
      </c>
      <c r="G33" s="11">
        <v>789108</v>
      </c>
      <c r="H33" s="11">
        <f t="shared" si="0"/>
        <v>29348</v>
      </c>
    </row>
    <row r="34" spans="1:8" ht="18.75" customHeight="1">
      <c r="A34" s="7"/>
      <c r="B34" s="8"/>
      <c r="C34" s="8"/>
      <c r="D34" s="21" t="s">
        <v>27</v>
      </c>
      <c r="E34" s="35"/>
      <c r="F34" s="13">
        <v>818456</v>
      </c>
      <c r="G34" s="10">
        <v>789108</v>
      </c>
      <c r="H34" s="13">
        <f t="shared" si="0"/>
        <v>29348</v>
      </c>
    </row>
    <row r="35" spans="1:8" ht="18.75" customHeight="1">
      <c r="A35" s="7"/>
      <c r="B35" s="36" t="s">
        <v>28</v>
      </c>
      <c r="C35" s="36"/>
      <c r="D35" s="36"/>
      <c r="E35" s="37"/>
      <c r="F35" s="12">
        <f>+F31+F32+F33</f>
        <v>5177799</v>
      </c>
      <c r="G35" s="12">
        <v>5414252</v>
      </c>
      <c r="H35" s="12">
        <f t="shared" si="0"/>
        <v>-236453</v>
      </c>
    </row>
    <row r="36" spans="1:8" ht="18.75" customHeight="1">
      <c r="A36" s="26" t="s">
        <v>29</v>
      </c>
      <c r="B36" s="27"/>
      <c r="C36" s="27"/>
      <c r="D36" s="27"/>
      <c r="E36" s="28"/>
      <c r="F36" s="12">
        <f>+F35</f>
        <v>5177799</v>
      </c>
      <c r="G36" s="12">
        <v>5414252</v>
      </c>
      <c r="H36" s="12">
        <f t="shared" si="0"/>
        <v>-236453</v>
      </c>
    </row>
    <row r="37" spans="1:8" ht="18.75" customHeight="1">
      <c r="A37" s="29" t="s">
        <v>30</v>
      </c>
      <c r="B37" s="30"/>
      <c r="C37" s="30"/>
      <c r="D37" s="30"/>
      <c r="E37" s="31"/>
      <c r="F37" s="11"/>
      <c r="G37" s="11"/>
      <c r="H37" s="11">
        <f t="shared" si="0"/>
      </c>
    </row>
    <row r="38" spans="1:8" ht="18.75" customHeight="1">
      <c r="A38" s="7"/>
      <c r="B38" s="32" t="s">
        <v>31</v>
      </c>
      <c r="C38" s="33"/>
      <c r="D38" s="33"/>
      <c r="E38" s="34"/>
      <c r="F38" s="11">
        <v>0</v>
      </c>
      <c r="G38" s="4">
        <v>0</v>
      </c>
      <c r="H38" s="11">
        <f t="shared" si="0"/>
        <v>0</v>
      </c>
    </row>
    <row r="39" spans="1:8" ht="18.75" customHeight="1">
      <c r="A39" s="7"/>
      <c r="B39" s="21" t="s">
        <v>32</v>
      </c>
      <c r="C39" s="22"/>
      <c r="D39" s="22"/>
      <c r="E39" s="23"/>
      <c r="F39" s="11" t="e">
        <f>+#REF!</f>
        <v>#REF!</v>
      </c>
      <c r="G39" s="4">
        <v>21749802</v>
      </c>
      <c r="H39" s="11" t="e">
        <f t="shared" si="0"/>
        <v>#REF!</v>
      </c>
    </row>
    <row r="40" spans="1:8" ht="18.75" customHeight="1">
      <c r="A40" s="7"/>
      <c r="B40" s="8"/>
      <c r="C40" s="24" t="s">
        <v>33</v>
      </c>
      <c r="D40" s="24"/>
      <c r="E40" s="25"/>
      <c r="F40" s="14">
        <v>16252271</v>
      </c>
      <c r="G40" s="10">
        <v>16251995</v>
      </c>
      <c r="H40" s="13">
        <f t="shared" si="0"/>
        <v>276</v>
      </c>
    </row>
    <row r="41" spans="1:8" ht="18.75" customHeight="1">
      <c r="A41" s="26" t="s">
        <v>34</v>
      </c>
      <c r="B41" s="27"/>
      <c r="C41" s="27"/>
      <c r="D41" s="27"/>
      <c r="E41" s="28"/>
      <c r="F41" s="12" t="e">
        <f>+F39</f>
        <v>#REF!</v>
      </c>
      <c r="G41" s="12">
        <v>21749802</v>
      </c>
      <c r="H41" s="12" t="e">
        <f t="shared" si="0"/>
        <v>#REF!</v>
      </c>
    </row>
    <row r="42" spans="1:8" ht="18.75" customHeight="1">
      <c r="A42" s="26" t="s">
        <v>35</v>
      </c>
      <c r="B42" s="27"/>
      <c r="C42" s="27"/>
      <c r="D42" s="27"/>
      <c r="E42" s="28"/>
      <c r="F42" s="12" t="e">
        <f>+F36+F41</f>
        <v>#REF!</v>
      </c>
      <c r="G42" s="12">
        <v>27164054</v>
      </c>
      <c r="H42" s="12" t="e">
        <f t="shared" si="0"/>
        <v>#REF!</v>
      </c>
    </row>
  </sheetData>
  <sheetProtection selectLockedCells="1"/>
  <mergeCells count="44">
    <mergeCell ref="C14:E14"/>
    <mergeCell ref="A1:H1"/>
    <mergeCell ref="A4:E5"/>
    <mergeCell ref="G4:G5"/>
    <mergeCell ref="H4:H5"/>
    <mergeCell ref="F4:F5"/>
    <mergeCell ref="A2:H2"/>
    <mergeCell ref="A3:F3"/>
    <mergeCell ref="D24:E24"/>
    <mergeCell ref="B17:E17"/>
    <mergeCell ref="C18:E18"/>
    <mergeCell ref="A6:E6"/>
    <mergeCell ref="B7:E7"/>
    <mergeCell ref="C8:E8"/>
    <mergeCell ref="D9:E9"/>
    <mergeCell ref="D10:E10"/>
    <mergeCell ref="D11:E11"/>
    <mergeCell ref="C12:E12"/>
    <mergeCell ref="A36:E36"/>
    <mergeCell ref="C13:E13"/>
    <mergeCell ref="B16:E16"/>
    <mergeCell ref="A29:E29"/>
    <mergeCell ref="B30:E30"/>
    <mergeCell ref="D19:E19"/>
    <mergeCell ref="C20:E20"/>
    <mergeCell ref="C21:E21"/>
    <mergeCell ref="D22:E22"/>
    <mergeCell ref="D23:E23"/>
    <mergeCell ref="D34:E34"/>
    <mergeCell ref="D25:E25"/>
    <mergeCell ref="C26:E26"/>
    <mergeCell ref="B27:E27"/>
    <mergeCell ref="A28:E28"/>
    <mergeCell ref="B35:E35"/>
    <mergeCell ref="C15:E15"/>
    <mergeCell ref="B39:E39"/>
    <mergeCell ref="C40:E40"/>
    <mergeCell ref="A41:E41"/>
    <mergeCell ref="A42:E42"/>
    <mergeCell ref="A37:E37"/>
    <mergeCell ref="B38:E38"/>
    <mergeCell ref="C31:E31"/>
    <mergeCell ref="C32:E32"/>
    <mergeCell ref="C33:E33"/>
  </mergeCells>
  <printOptions/>
  <pageMargins left="0.7874015748031497" right="0.1968503937007874" top="0.984251968503937" bottom="0.7874015748031497" header="0.5118110236220472" footer="0.5118110236220472"/>
  <pageSetup horizontalDpi="600" verticalDpi="600" orientation="portrait" paperSize="9" r:id="rId1"/>
  <headerFooter alignWithMargins="0">
    <oddHeader>&amp;L&amp;"ＭＳ 明朝,太字"&amp;14令和３年度計算書類
</oddHeader>
    <oddFooter>&amp;C&amp;"ＭＳ 明朝,標準"11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静岡県労働金庫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阿部博敏</dc:creator>
  <cp:keywords/>
  <dc:description/>
  <cp:lastModifiedBy>ハートアイ</cp:lastModifiedBy>
  <cp:lastPrinted>2022-04-26T09:00:26Z</cp:lastPrinted>
  <dcterms:created xsi:type="dcterms:W3CDTF">1998-09-04T04:43:49Z</dcterms:created>
  <dcterms:modified xsi:type="dcterms:W3CDTF">2022-05-20T05:51:25Z</dcterms:modified>
  <cp:category/>
  <cp:version/>
  <cp:contentType/>
  <cp:contentStatus/>
</cp:coreProperties>
</file>