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tabRatio="740" activeTab="0"/>
  </bookViews>
  <sheets>
    <sheet name="注記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<sst xmlns="http://schemas.openxmlformats.org/spreadsheetml/2006/main" count="95" uniqueCount="75">
  <si>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（単位：円）</t>
  </si>
  <si>
    <t>（単位：円）</t>
  </si>
  <si>
    <t>奥州市</t>
  </si>
  <si>
    <t>特定資産</t>
  </si>
  <si>
    <t>　　基本財産及び特定資産の財源等の内訳は、次のとおりである。</t>
  </si>
  <si>
    <t>科　　目</t>
  </si>
  <si>
    <t>当期末残高</t>
  </si>
  <si>
    <t>（うち指定正味財産から充当）</t>
  </si>
  <si>
    <t>（うち一般正味財産から充当）</t>
  </si>
  <si>
    <t>（うち負債に対応する額）</t>
  </si>
  <si>
    <t>　 （１）準拠している会計基準</t>
  </si>
  <si>
    <t>　当団体の計算書類は、「公益法人会計基準」に基づいて作成している。</t>
  </si>
  <si>
    <t>基本財産</t>
  </si>
  <si>
    <t>小　　計</t>
  </si>
  <si>
    <t>　運営積立預金</t>
  </si>
  <si>
    <t>　 （２）有価証券の評価基準及び評価方法</t>
  </si>
  <si>
    <t>　　なし</t>
  </si>
  <si>
    <t>合　　計</t>
  </si>
  <si>
    <t xml:space="preserve"> 　（３）棚卸資産の評価基準及び評価方法</t>
  </si>
  <si>
    <t xml:space="preserve"> 　（４）固定資産の減価償却の方法</t>
  </si>
  <si>
    <t>　　固定資産の取得価額、減価償却累計額及び当期末残高は、次のとおりである。</t>
  </si>
  <si>
    <t>　 （５）引当金の計上基準</t>
  </si>
  <si>
    <t>　　なし</t>
  </si>
  <si>
    <t>品目</t>
  </si>
  <si>
    <t>取得価額</t>
  </si>
  <si>
    <t>減価償却累計額</t>
  </si>
  <si>
    <t>　 （６）リース取引の処理方法</t>
  </si>
  <si>
    <t>リース取引品</t>
  </si>
  <si>
    <t>リース期間</t>
  </si>
  <si>
    <t>月支払額</t>
  </si>
  <si>
    <t>　　税込み処理によっている。</t>
  </si>
  <si>
    <t>　　基本財産及び特定資産の増減額及びその残高は、次のとおりである。</t>
  </si>
  <si>
    <t>前期末残高</t>
  </si>
  <si>
    <t>当期増加額</t>
  </si>
  <si>
    <t>当期減少額</t>
  </si>
  <si>
    <t>当期末残高</t>
  </si>
  <si>
    <t>補助金等の名称</t>
  </si>
  <si>
    <t>交付者</t>
  </si>
  <si>
    <t>前期末残高</t>
  </si>
  <si>
    <t>当期増加額</t>
  </si>
  <si>
    <t>当期減少額</t>
  </si>
  <si>
    <t>一般正味財産</t>
  </si>
  <si>
    <t>金ケ崎町</t>
  </si>
  <si>
    <t>特になし</t>
  </si>
  <si>
    <t>１．重要な会計方針</t>
  </si>
  <si>
    <t>２．基本財産及び特定資産の増減額及びその残高</t>
  </si>
  <si>
    <t>３．基本財産及び特定資産の財源等の内訳</t>
  </si>
  <si>
    <t>４．固定資産の取得価額、減価償却累計額及び当期末残高</t>
  </si>
  <si>
    <t>５．債権の債権金額、貸倒引当金の当期末残高及び当該債権の当期末残高</t>
  </si>
  <si>
    <t>６．補助金等の内訳並びに交付者、当期の増減額及び残高</t>
  </si>
  <si>
    <t>７．その他</t>
  </si>
  <si>
    <t>耐火金庫</t>
  </si>
  <si>
    <t>計</t>
  </si>
  <si>
    <t>会員管理システム</t>
  </si>
  <si>
    <t>会計システム</t>
  </si>
  <si>
    <t>複合機・ﾊﾟｿｺﾝ３台</t>
  </si>
  <si>
    <t>公用車</t>
  </si>
  <si>
    <t>貸借対照表地上の記載区分</t>
  </si>
  <si>
    <t>商店街地交流人口向上推進事業補助金</t>
  </si>
  <si>
    <t>中小企業勤労者福祉サービスセンター運営事業補助金</t>
  </si>
  <si>
    <t>当期支払リース料</t>
  </si>
  <si>
    <t>合　　計</t>
  </si>
  <si>
    <t>　　貯蔵品･･････評価基準は取得原価法であり、評価方法は先入先出法で行っている。</t>
  </si>
  <si>
    <t>　　パソコン　･･････定率法により減価償却を行っている。</t>
  </si>
  <si>
    <t>　　耐火金庫･･････定額法により減価償却を行っている。</t>
  </si>
  <si>
    <r>
      <t>財務諸表に対する注記　　　　</t>
    </r>
    <r>
      <rPr>
        <u val="single"/>
        <sz val="11"/>
        <rFont val="ＭＳ Ｐ明朝"/>
        <family val="1"/>
      </rPr>
      <t>法人全体</t>
    </r>
  </si>
  <si>
    <t>平成29年３月～</t>
  </si>
  <si>
    <t>平成31年１月～</t>
  </si>
  <si>
    <t>令和４年３月</t>
  </si>
  <si>
    <t>令和８年12月</t>
  </si>
  <si>
    <t>令和元年２月～</t>
  </si>
  <si>
    <t>令和５年２月</t>
  </si>
  <si>
    <t>アドビシステム</t>
  </si>
  <si>
    <t>パソコン</t>
  </si>
  <si>
    <t>令和３年４月～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</si>
</sst>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##"/>
    <numFmt numFmtId="177" formatCode="###&quot;日&quot;"/>
    <numFmt numFmtId="178" formatCode="#,###&quot;円&quot;"/>
    <numFmt numFmtId="179" formatCode="#,###.##&quot;円&quot;"/>
    <numFmt numFmtId="180" formatCode="&quot;×&quot;###&quot;ヶ&quot;&quot;月&quot;"/>
    <numFmt numFmtId="181" formatCode="#,###"/>
    <numFmt numFmtId="182" formatCode="&quot;×&quot;###&quot;回＝&quot;"/>
    <numFmt numFmtId="183" formatCode="&quot;×&quot;###&quot;ヶ月＝&quot;"/>
    <numFmt numFmtId="184" formatCode="&quot;×&quot;###&quot;人＝&quot;"/>
    <numFmt numFmtId="185" formatCode="&quot;×&quot;&quot;1.05＝&quot;"/>
    <numFmt numFmtId="186" formatCode="&quot;×&quot;##&quot;ヶ月×&quot;"/>
    <numFmt numFmtId="187" formatCode="#,###&quot;/月&quot;"/>
    <numFmt numFmtId="188" formatCode="&quot;×&quot;#,###&quot;枚&quot;"/>
    <numFmt numFmtId="189" formatCode="&quot;×&quot;#,###&quot;部&quot;"/>
    <numFmt numFmtId="190" formatCode="&quot;×&quot;###&quot;組&quot;"/>
    <numFmt numFmtId="191" formatCode="&quot;×&quot;###&quot;回&quot;"/>
    <numFmt numFmtId="192" formatCode="&quot;×&quot;###&quot;㍑/月&quot;"/>
    <numFmt numFmtId="193" formatCode="&quot;×&quot;##&quot;ヶ月&quot;"/>
    <numFmt numFmtId="194" formatCode="&quot;×&quot;###&quot;ヶ月&quot;"/>
    <numFmt numFmtId="195" formatCode="&quot;×&quot;###&quot;所&quot;"/>
    <numFmt numFmtId="196" formatCode="&quot;×&quot;###&quot;回/月&quot;"/>
    <numFmt numFmtId="197" formatCode="&quot;×&quot;#,###&quot;枚＝&quot;"/>
    <numFmt numFmtId="198" formatCode="&quot;×&quot;#,###&quot;所&quot;"/>
    <numFmt numFmtId="199" formatCode="&quot;×&quot;###&quot;回=&quot;"/>
    <numFmt numFmtId="200" formatCode="&quot;@&quot;#,###"/>
    <numFmt numFmtId="201" formatCode="&quot;×&quot;#,###&quot;個&quot;"/>
    <numFmt numFmtId="202" formatCode="#,###&quot;&quot;"/>
    <numFmt numFmtId="203" formatCode="#,###&quot;時&quot;&quot;間&quot;"/>
    <numFmt numFmtId="204" formatCode="&quot;時&quot;&quot;間&quot;&quot;外&quot;#,###.00"/>
    <numFmt numFmtId="205" formatCode="&quot;休&quot;&quot;日&quot;#,###.00"/>
    <numFmt numFmtId="206" formatCode="&quot;深&quot;&quot;夜&quot;#,###.00"/>
    <numFmt numFmtId="207" formatCode="#,##0_);[Red]\(#,##0\)"/>
    <numFmt numFmtId="208" formatCode="#,##0_ "/>
    <numFmt numFmtId="209" formatCode="&quot;×&quot;###&quot;台=&quot;"/>
    <numFmt numFmtId="210" formatCode="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  <numFmt numFmtId="216" formatCode="[$¥-411]#,##0.00;\-[$¥-411]#,##0.00"/>
    <numFmt numFmtId="217" formatCode="[$-411]ge\.m\.d;@"/>
    <numFmt numFmtId="218" formatCode="#,##0.0;[Red]\-#,##0.0"/>
    <numFmt numFmtId="219" formatCode="#,##0;&quot;△ &quot;#,##0"/>
    <numFmt numFmtId="220" formatCode="#,###,&quot;人&quot;*#\,###"/>
    <numFmt numFmtId="221" formatCode="yyyy/m/d\ h:mm;@"/>
    <numFmt numFmtId="222" formatCode="#,##0.0;&quot;△ &quot;#,##0.0"/>
    <numFmt numFmtId="223" formatCode="0;0;"/>
    <numFmt numFmtId="224" formatCode="0_);[Red]\(0\)"/>
    <numFmt numFmtId="225" formatCode="&quot;&quot;\ #,##0;&quot;▲&quot;\ #,##0"/>
    <numFmt numFmtId="226" formatCode="#,##0.00;&quot;△ &quot;#,##0.0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8" fontId="8" fillId="0" borderId="10" xfId="49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8" fontId="8" fillId="0" borderId="0" xfId="49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38" fontId="8" fillId="0" borderId="10" xfId="49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55" fontId="8" fillId="0" borderId="11" xfId="0" applyNumberFormat="1" applyFont="1" applyFill="1" applyBorder="1" applyAlignment="1">
      <alignment horizontal="left" vertical="center"/>
    </xf>
    <xf numFmtId="38" fontId="8" fillId="0" borderId="12" xfId="49" applyFont="1" applyFill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 wrapText="1"/>
    </xf>
    <xf numFmtId="38" fontId="8" fillId="0" borderId="10" xfId="49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38" fontId="8" fillId="0" borderId="0" xfId="49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38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/>
    </xf>
    <xf numFmtId="38" fontId="8" fillId="0" borderId="0" xfId="49" applyFont="1" applyFill="1" applyBorder="1" applyAlignment="1">
      <alignment horizontal="right" vertical="top"/>
    </xf>
    <xf numFmtId="38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8" fontId="8" fillId="0" borderId="15" xfId="49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top" wrapText="1"/>
    </xf>
    <xf numFmtId="38" fontId="8" fillId="0" borderId="11" xfId="49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8" fontId="8" fillId="0" borderId="15" xfId="49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top" wrapText="1"/>
    </xf>
    <xf numFmtId="38" fontId="8" fillId="0" borderId="20" xfId="49" applyFont="1" applyFill="1" applyBorder="1" applyAlignment="1">
      <alignment horizontal="right" vertical="center" wrapText="1"/>
    </xf>
    <xf numFmtId="38" fontId="8" fillId="0" borderId="21" xfId="49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1" xfId="0" applyNumberFormat="1" applyFont="1" applyBorder="1" applyAlignment="1">
      <alignment horizontal="center" vertical="center"/>
    </xf>
    <xf numFmtId="38" fontId="8" fillId="0" borderId="1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8" fontId="8" fillId="0" borderId="11" xfId="49" applyFont="1" applyFill="1" applyBorder="1" applyAlignment="1">
      <alignment horizontal="right" vertical="center" wrapText="1"/>
    </xf>
    <xf numFmtId="38" fontId="8" fillId="0" borderId="23" xfId="49" applyFont="1" applyFill="1" applyBorder="1" applyAlignment="1">
      <alignment horizontal="right" vertical="center" wrapText="1"/>
    </xf>
    <xf numFmtId="38" fontId="8" fillId="0" borderId="11" xfId="49" applyFont="1" applyBorder="1" applyAlignment="1">
      <alignment horizontal="right" vertical="center" wrapText="1"/>
    </xf>
    <xf numFmtId="38" fontId="8" fillId="0" borderId="23" xfId="49" applyFont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8" fontId="8" fillId="0" borderId="17" xfId="49" applyFont="1" applyFill="1" applyBorder="1" applyAlignment="1">
      <alignment horizontal="right" vertical="center" wrapText="1"/>
    </xf>
    <xf numFmtId="38" fontId="8" fillId="0" borderId="16" xfId="49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T88"/>
  <sheetViews>
    <sheetView tabSelected="1" view="pageBreakPreview" zoomScaleNormal="106" zoomScaleSheetLayoutView="100" workbookViewId="0" topLeftCell="A1">
      <selection activeCell="M11" sqref="M11"/>
    </sheetView>
  </sheetViews>
  <sheetFormatPr defaultColWidth="9.00390625" defaultRowHeight="13.5"/>
  <cols>
    <col min="1" max="1" width="5.125" style="0" customWidth="1"/>
    <col min="2" max="2" width="17.625" style="0" customWidth="1"/>
    <col min="3" max="4" width="14.625" style="0" customWidth="1"/>
    <col min="5" max="6" width="14.125" style="0" customWidth="1"/>
    <col min="7" max="7" width="4.625" style="0" customWidth="1"/>
    <col min="8" max="8" width="2.75390625" style="0" customWidth="1"/>
    <col min="9" max="9" width="22.25390625" style="0" customWidth="1"/>
    <col min="10" max="10" width="11.50390625" style="0" customWidth="1"/>
    <col min="11" max="11" width="5.00390625" style="0" customWidth="1"/>
    <col min="12" max="12" width="5.125" style="0" customWidth="1"/>
    <col min="13" max="13" width="10.875" style="0" bestFit="1" customWidth="1"/>
    <col min="14" max="14" width="10.125" style="0" customWidth="1"/>
    <col min="15" max="15" width="5.50390625" style="0" customWidth="1"/>
    <col min="16" max="16" width="4.00390625" style="0" customWidth="1"/>
    <col min="17" max="17" width="10.625" style="0" customWidth="1"/>
  </cols>
  <sheetData>
    <row r="1" spans="1:20" ht="17.25">
      <c r="A1" s="1"/>
      <c r="B1" s="86" t="s">
        <v>65</v>
      </c>
      <c r="C1" s="86"/>
      <c r="D1" s="86"/>
      <c r="E1" s="86"/>
      <c r="F1" s="86"/>
      <c r="G1" s="86"/>
      <c r="H1" s="2"/>
      <c r="I1" s="2"/>
      <c r="J1" s="2"/>
      <c r="K1" s="2"/>
      <c r="L1" s="1"/>
      <c r="M1" s="1"/>
      <c r="N1" s="1"/>
      <c r="O1" s="1"/>
      <c r="P1" s="1"/>
      <c r="R1" s="1"/>
      <c r="S1" s="1"/>
      <c r="T1" s="1"/>
    </row>
    <row r="2" spans="1:20" ht="16.5" customHeight="1">
      <c r="A2" s="4" t="s">
        <v>44</v>
      </c>
      <c r="B2" s="4"/>
      <c r="C2" s="4"/>
      <c r="D2" s="4"/>
      <c r="E2" s="4"/>
      <c r="F2" s="4"/>
      <c r="G2" s="1"/>
      <c r="H2" s="4" t="s">
        <v>47</v>
      </c>
      <c r="S2" s="1"/>
      <c r="T2" s="1"/>
    </row>
    <row r="3" spans="1:20" ht="16.5" customHeight="1">
      <c r="A3" s="4" t="s">
        <v>10</v>
      </c>
      <c r="B3" s="4"/>
      <c r="C3" s="4"/>
      <c r="D3" s="4"/>
      <c r="E3" s="4"/>
      <c r="F3" s="4"/>
      <c r="G3" s="4"/>
      <c r="H3" s="4" t="s">
        <v>20</v>
      </c>
      <c r="S3" s="1"/>
      <c r="T3" s="1"/>
    </row>
    <row r="4" spans="1:20" ht="16.5" customHeight="1">
      <c r="A4" s="3"/>
      <c r="B4" s="4" t="s">
        <v>11</v>
      </c>
      <c r="C4" s="4"/>
      <c r="D4" s="4"/>
      <c r="E4" s="4"/>
      <c r="F4" s="4"/>
      <c r="G4" s="4"/>
      <c r="N4" s="32" t="s">
        <v>1</v>
      </c>
      <c r="O4" s="32"/>
      <c r="S4" s="1"/>
      <c r="T4" s="1"/>
    </row>
    <row r="5" spans="1:20" ht="16.5" customHeight="1">
      <c r="A5" s="4" t="s">
        <v>15</v>
      </c>
      <c r="B5" s="4"/>
      <c r="C5" s="4"/>
      <c r="D5" s="4"/>
      <c r="E5" s="4"/>
      <c r="F5" s="4"/>
      <c r="G5" s="4"/>
      <c r="H5" s="1"/>
      <c r="I5" s="41" t="s">
        <v>23</v>
      </c>
      <c r="J5" s="111" t="s">
        <v>24</v>
      </c>
      <c r="K5" s="112"/>
      <c r="L5" s="84" t="s">
        <v>25</v>
      </c>
      <c r="M5" s="102"/>
      <c r="N5" s="84" t="s">
        <v>6</v>
      </c>
      <c r="O5" s="102"/>
      <c r="P5" s="10"/>
      <c r="Q5" s="1"/>
      <c r="S5" s="1"/>
      <c r="T5" s="1"/>
    </row>
    <row r="6" spans="1:20" ht="16.5" customHeight="1">
      <c r="A6" s="4"/>
      <c r="B6" s="4" t="s">
        <v>16</v>
      </c>
      <c r="C6" s="4"/>
      <c r="D6" s="4"/>
      <c r="E6" s="4"/>
      <c r="F6" s="4"/>
      <c r="G6" s="4"/>
      <c r="H6" s="3"/>
      <c r="I6" s="51" t="s">
        <v>73</v>
      </c>
      <c r="J6" s="105">
        <v>349920</v>
      </c>
      <c r="K6" s="106"/>
      <c r="L6" s="103">
        <v>349919</v>
      </c>
      <c r="M6" s="104"/>
      <c r="N6" s="103">
        <f>+J6-L6</f>
        <v>1</v>
      </c>
      <c r="O6" s="104"/>
      <c r="P6" s="1"/>
      <c r="Q6" s="1"/>
      <c r="S6" s="11"/>
      <c r="T6" s="1"/>
    </row>
    <row r="7" spans="1:20" ht="16.5" customHeight="1">
      <c r="A7" s="4" t="s">
        <v>18</v>
      </c>
      <c r="B7" s="4"/>
      <c r="C7" s="4"/>
      <c r="D7" s="4"/>
      <c r="E7" s="4"/>
      <c r="F7" s="4"/>
      <c r="G7" s="4"/>
      <c r="H7" s="3"/>
      <c r="I7" s="51" t="s">
        <v>72</v>
      </c>
      <c r="J7" s="105">
        <v>197400</v>
      </c>
      <c r="K7" s="106"/>
      <c r="L7" s="103">
        <v>197400</v>
      </c>
      <c r="M7" s="104"/>
      <c r="N7" s="103">
        <v>0</v>
      </c>
      <c r="O7" s="104"/>
      <c r="P7" s="1"/>
      <c r="Q7" s="1"/>
      <c r="S7" s="11"/>
      <c r="T7" s="1"/>
    </row>
    <row r="8" spans="1:20" ht="16.5" customHeight="1">
      <c r="A8" s="4"/>
      <c r="B8" s="4" t="s">
        <v>62</v>
      </c>
      <c r="C8" s="4"/>
      <c r="D8" s="4"/>
      <c r="E8" s="4"/>
      <c r="F8" s="4"/>
      <c r="G8" s="4"/>
      <c r="I8" s="51" t="s">
        <v>51</v>
      </c>
      <c r="J8" s="105">
        <v>165900</v>
      </c>
      <c r="K8" s="106"/>
      <c r="L8" s="103">
        <v>165899</v>
      </c>
      <c r="M8" s="104"/>
      <c r="N8" s="103">
        <f>+J8-L8</f>
        <v>1</v>
      </c>
      <c r="O8" s="104"/>
      <c r="P8" s="4"/>
      <c r="Q8" s="1"/>
      <c r="S8" s="13"/>
      <c r="T8" s="1"/>
    </row>
    <row r="9" spans="1:20" ht="16.5" customHeight="1">
      <c r="A9" s="4" t="s">
        <v>19</v>
      </c>
      <c r="B9" s="4"/>
      <c r="C9" s="4"/>
      <c r="D9" s="4"/>
      <c r="E9" s="4"/>
      <c r="F9" s="4"/>
      <c r="G9" s="4"/>
      <c r="H9" s="27"/>
      <c r="I9" s="50" t="s">
        <v>52</v>
      </c>
      <c r="J9" s="105">
        <f>SUM(J6:K8)</f>
        <v>713220</v>
      </c>
      <c r="K9" s="106"/>
      <c r="L9" s="90">
        <f>SUM(L6:M8)</f>
        <v>713218</v>
      </c>
      <c r="M9" s="91"/>
      <c r="N9" s="90">
        <f>SUM(N6:O8)</f>
        <v>2</v>
      </c>
      <c r="O9" s="91"/>
      <c r="P9" s="4"/>
      <c r="Q9" s="1"/>
      <c r="S9" s="1"/>
      <c r="T9" s="1"/>
    </row>
    <row r="10" spans="1:20" ht="16.5" customHeight="1">
      <c r="A10" s="4"/>
      <c r="B10" s="4" t="s">
        <v>63</v>
      </c>
      <c r="C10" s="4"/>
      <c r="D10" s="4"/>
      <c r="E10" s="4"/>
      <c r="F10" s="4"/>
      <c r="G10" s="4"/>
      <c r="H10" s="26"/>
      <c r="I10" s="33"/>
      <c r="J10" s="29"/>
      <c r="K10" s="29"/>
      <c r="L10" s="89"/>
      <c r="M10" s="89"/>
      <c r="N10" s="34"/>
      <c r="O10" s="34"/>
      <c r="S10" s="1"/>
      <c r="T10" s="1"/>
    </row>
    <row r="11" spans="1:20" ht="16.5" customHeight="1">
      <c r="A11" s="4"/>
      <c r="B11" s="4" t="s">
        <v>64</v>
      </c>
      <c r="C11" s="4"/>
      <c r="D11" s="4"/>
      <c r="E11" s="4"/>
      <c r="F11" s="4"/>
      <c r="G11" s="4"/>
      <c r="H11" s="4" t="s">
        <v>48</v>
      </c>
      <c r="I11" s="35"/>
      <c r="J11" s="36"/>
      <c r="K11" s="36"/>
      <c r="L11" s="36"/>
      <c r="M11" s="36"/>
      <c r="N11" s="37"/>
      <c r="O11" s="37"/>
      <c r="P11" s="30"/>
      <c r="S11" s="1"/>
      <c r="T11" s="1"/>
    </row>
    <row r="12" spans="1:20" ht="16.5" customHeight="1">
      <c r="A12" s="4" t="s">
        <v>21</v>
      </c>
      <c r="B12" s="4"/>
      <c r="C12" s="4"/>
      <c r="D12" s="4"/>
      <c r="E12" s="4"/>
      <c r="F12" s="4"/>
      <c r="G12" s="4"/>
      <c r="H12" s="26"/>
      <c r="I12" s="4" t="s">
        <v>16</v>
      </c>
      <c r="J12" s="29"/>
      <c r="K12" s="29"/>
      <c r="L12" s="89"/>
      <c r="M12" s="89"/>
      <c r="N12" s="34"/>
      <c r="O12" s="34"/>
      <c r="S12" s="1"/>
      <c r="T12" s="1"/>
    </row>
    <row r="13" spans="1:20" ht="16.5" customHeight="1">
      <c r="A13" s="4"/>
      <c r="B13" s="4" t="s">
        <v>22</v>
      </c>
      <c r="C13" s="4"/>
      <c r="D13" s="4"/>
      <c r="E13" s="4"/>
      <c r="F13" s="4"/>
      <c r="G13" s="4"/>
      <c r="H13" s="26"/>
      <c r="I13" s="28"/>
      <c r="J13" s="29"/>
      <c r="K13" s="29"/>
      <c r="L13" s="89"/>
      <c r="M13" s="89"/>
      <c r="N13" s="34"/>
      <c r="O13" s="34"/>
      <c r="S13" s="1"/>
      <c r="T13" s="1"/>
    </row>
    <row r="14" spans="1:20" ht="16.5" customHeight="1">
      <c r="A14" s="4" t="s">
        <v>26</v>
      </c>
      <c r="B14" s="4"/>
      <c r="C14" s="4"/>
      <c r="D14" s="4"/>
      <c r="E14" s="4"/>
      <c r="F14" s="17" t="s">
        <v>0</v>
      </c>
      <c r="G14" s="4"/>
      <c r="H14" s="4" t="s">
        <v>49</v>
      </c>
      <c r="I14" s="35"/>
      <c r="J14" s="36"/>
      <c r="K14" s="36"/>
      <c r="L14" s="36"/>
      <c r="M14" s="36"/>
      <c r="N14" s="37"/>
      <c r="O14" s="37"/>
      <c r="R14" s="1"/>
      <c r="S14" s="1"/>
      <c r="T14" s="1"/>
    </row>
    <row r="15" spans="1:20" ht="16.5" customHeight="1">
      <c r="A15" s="4"/>
      <c r="B15" s="12" t="s">
        <v>27</v>
      </c>
      <c r="C15" s="84" t="s">
        <v>28</v>
      </c>
      <c r="D15" s="85"/>
      <c r="E15" s="12" t="s">
        <v>29</v>
      </c>
      <c r="F15" s="40" t="s">
        <v>60</v>
      </c>
      <c r="G15" s="4"/>
      <c r="H15" s="26"/>
      <c r="I15" s="38"/>
      <c r="J15" s="38"/>
      <c r="K15" s="38"/>
      <c r="L15" s="38"/>
      <c r="M15" s="38"/>
      <c r="N15" s="38"/>
      <c r="O15" s="38"/>
      <c r="P15" s="25"/>
      <c r="Q15" s="25" t="s">
        <v>1</v>
      </c>
      <c r="R15" s="1"/>
      <c r="S15" s="1"/>
      <c r="T15" s="1"/>
    </row>
    <row r="16" spans="1:20" ht="16.5" customHeight="1">
      <c r="A16" s="4"/>
      <c r="B16" s="14" t="s">
        <v>55</v>
      </c>
      <c r="C16" s="19" t="s">
        <v>70</v>
      </c>
      <c r="D16" s="20" t="s">
        <v>71</v>
      </c>
      <c r="E16" s="24">
        <v>29376</v>
      </c>
      <c r="F16" s="15">
        <f>E16*12</f>
        <v>352512</v>
      </c>
      <c r="G16" s="4"/>
      <c r="H16" s="1"/>
      <c r="I16" s="69" t="s">
        <v>36</v>
      </c>
      <c r="J16" s="69" t="s">
        <v>37</v>
      </c>
      <c r="K16" s="65" t="s">
        <v>38</v>
      </c>
      <c r="L16" s="66"/>
      <c r="M16" s="69" t="s">
        <v>39</v>
      </c>
      <c r="N16" s="69" t="s">
        <v>40</v>
      </c>
      <c r="O16" s="65" t="s">
        <v>35</v>
      </c>
      <c r="P16" s="66"/>
      <c r="Q16" s="92" t="s">
        <v>57</v>
      </c>
      <c r="R16" s="1"/>
      <c r="S16" s="1"/>
      <c r="T16" s="1"/>
    </row>
    <row r="17" spans="1:20" ht="16.5" customHeight="1">
      <c r="A17" s="4"/>
      <c r="B17" s="14" t="s">
        <v>54</v>
      </c>
      <c r="C17" s="19" t="s">
        <v>74</v>
      </c>
      <c r="D17" s="20" t="s">
        <v>68</v>
      </c>
      <c r="E17" s="24">
        <v>10780</v>
      </c>
      <c r="F17" s="15">
        <f>E17*12</f>
        <v>129360</v>
      </c>
      <c r="G17" s="4"/>
      <c r="H17" s="3"/>
      <c r="I17" s="70"/>
      <c r="J17" s="70"/>
      <c r="K17" s="67"/>
      <c r="L17" s="68"/>
      <c r="M17" s="70"/>
      <c r="N17" s="70"/>
      <c r="O17" s="67"/>
      <c r="P17" s="68"/>
      <c r="Q17" s="93"/>
      <c r="R17" s="1"/>
      <c r="S17" s="1"/>
      <c r="T17" s="1"/>
    </row>
    <row r="18" spans="1:20" ht="16.5" customHeight="1">
      <c r="A18" s="4"/>
      <c r="B18" s="14" t="s">
        <v>53</v>
      </c>
      <c r="C18" s="19" t="s">
        <v>66</v>
      </c>
      <c r="D18" s="20" t="s">
        <v>68</v>
      </c>
      <c r="E18" s="24">
        <v>55987</v>
      </c>
      <c r="F18" s="24">
        <v>671844</v>
      </c>
      <c r="G18" s="4"/>
      <c r="H18" s="4"/>
      <c r="I18" s="74" t="s">
        <v>59</v>
      </c>
      <c r="J18" s="71" t="s">
        <v>2</v>
      </c>
      <c r="K18" s="65"/>
      <c r="L18" s="66">
        <v>0</v>
      </c>
      <c r="M18" s="109">
        <v>9753000</v>
      </c>
      <c r="N18" s="109">
        <f>M18</f>
        <v>9753000</v>
      </c>
      <c r="O18" s="65"/>
      <c r="P18" s="66">
        <v>0</v>
      </c>
      <c r="Q18" s="92" t="s">
        <v>41</v>
      </c>
      <c r="R18" s="1"/>
      <c r="S18" s="1"/>
      <c r="T18" s="1"/>
    </row>
    <row r="19" spans="1:20" ht="16.5" customHeight="1">
      <c r="A19" s="4"/>
      <c r="B19" s="14" t="s">
        <v>56</v>
      </c>
      <c r="C19" s="19" t="s">
        <v>67</v>
      </c>
      <c r="D19" s="20" t="s">
        <v>69</v>
      </c>
      <c r="E19" s="24">
        <v>22464</v>
      </c>
      <c r="F19" s="24">
        <v>67392</v>
      </c>
      <c r="G19" s="4"/>
      <c r="H19" s="4"/>
      <c r="I19" s="75"/>
      <c r="J19" s="72"/>
      <c r="K19" s="67"/>
      <c r="L19" s="68"/>
      <c r="M19" s="110"/>
      <c r="N19" s="110"/>
      <c r="O19" s="67"/>
      <c r="P19" s="68"/>
      <c r="Q19" s="100"/>
      <c r="R19" s="1"/>
      <c r="S19" s="1"/>
      <c r="T19" s="1"/>
    </row>
    <row r="20" spans="1:20" ht="16.5" customHeight="1">
      <c r="A20" s="4"/>
      <c r="B20" s="12" t="s">
        <v>61</v>
      </c>
      <c r="C20" s="98"/>
      <c r="D20" s="99"/>
      <c r="E20" s="24">
        <f>SUM(E16:E19)</f>
        <v>118607</v>
      </c>
      <c r="F20" s="24">
        <f>SUM(F16:F19)</f>
        <v>1221108</v>
      </c>
      <c r="G20" s="4"/>
      <c r="H20" s="4"/>
      <c r="I20" s="74" t="s">
        <v>59</v>
      </c>
      <c r="J20" s="71" t="s">
        <v>42</v>
      </c>
      <c r="K20" s="65"/>
      <c r="L20" s="66">
        <v>0</v>
      </c>
      <c r="M20" s="109">
        <v>664000</v>
      </c>
      <c r="N20" s="109">
        <f>M20</f>
        <v>664000</v>
      </c>
      <c r="O20" s="65"/>
      <c r="P20" s="66">
        <v>0</v>
      </c>
      <c r="Q20" s="92" t="s">
        <v>41</v>
      </c>
      <c r="R20" s="1"/>
      <c r="S20" s="1"/>
      <c r="T20" s="1"/>
    </row>
    <row r="21" spans="1:20" ht="16.5" customHeight="1">
      <c r="A21" s="4"/>
      <c r="B21" s="4" t="s">
        <v>30</v>
      </c>
      <c r="C21" s="4"/>
      <c r="D21" s="4"/>
      <c r="E21" s="4"/>
      <c r="F21" s="4"/>
      <c r="G21" s="4"/>
      <c r="H21" s="1"/>
      <c r="I21" s="75"/>
      <c r="J21" s="72"/>
      <c r="K21" s="67"/>
      <c r="L21" s="68"/>
      <c r="M21" s="110"/>
      <c r="N21" s="110"/>
      <c r="O21" s="67"/>
      <c r="P21" s="68"/>
      <c r="Q21" s="100"/>
      <c r="R21" s="1"/>
      <c r="S21" s="1"/>
      <c r="T21" s="1"/>
    </row>
    <row r="22" spans="1:20" ht="16.5" customHeight="1">
      <c r="A22" s="4"/>
      <c r="C22" s="4"/>
      <c r="D22" s="4"/>
      <c r="E22" s="4"/>
      <c r="F22" s="4"/>
      <c r="G22" s="4"/>
      <c r="H22" s="3"/>
      <c r="I22" s="74" t="s">
        <v>58</v>
      </c>
      <c r="J22" s="76" t="s">
        <v>2</v>
      </c>
      <c r="K22" s="65"/>
      <c r="L22" s="66">
        <v>0</v>
      </c>
      <c r="M22" s="107">
        <v>3134000</v>
      </c>
      <c r="N22" s="109">
        <f>M22</f>
        <v>3134000</v>
      </c>
      <c r="O22" s="65"/>
      <c r="P22" s="66">
        <v>0</v>
      </c>
      <c r="Q22" s="101" t="s">
        <v>41</v>
      </c>
      <c r="R22" s="1"/>
      <c r="S22" s="1"/>
      <c r="T22" s="1"/>
    </row>
    <row r="23" spans="1:20" ht="16.5" customHeight="1">
      <c r="A23" s="4" t="s">
        <v>45</v>
      </c>
      <c r="B23" s="4"/>
      <c r="C23" s="4"/>
      <c r="D23" s="4"/>
      <c r="E23" s="4"/>
      <c r="F23" s="4"/>
      <c r="G23" s="16"/>
      <c r="H23" s="1"/>
      <c r="I23" s="75"/>
      <c r="J23" s="72"/>
      <c r="K23" s="67"/>
      <c r="L23" s="68"/>
      <c r="M23" s="108"/>
      <c r="N23" s="110"/>
      <c r="O23" s="67"/>
      <c r="P23" s="68"/>
      <c r="Q23" s="100"/>
      <c r="R23" s="1"/>
      <c r="S23" s="1"/>
      <c r="T23" s="1"/>
    </row>
    <row r="24" spans="1:20" ht="16.5" customHeight="1">
      <c r="A24" s="4" t="s">
        <v>31</v>
      </c>
      <c r="B24" s="4"/>
      <c r="C24" s="4"/>
      <c r="D24" s="4"/>
      <c r="E24" s="4"/>
      <c r="F24" s="4"/>
      <c r="G24" s="1"/>
      <c r="H24" s="1"/>
      <c r="I24" s="96" t="s">
        <v>17</v>
      </c>
      <c r="J24" s="87"/>
      <c r="K24" s="65"/>
      <c r="L24" s="66">
        <v>0</v>
      </c>
      <c r="M24" s="61">
        <f>SUM(M18:M23)</f>
        <v>13551000</v>
      </c>
      <c r="N24" s="61">
        <f>SUM(N18:N23)</f>
        <v>13551000</v>
      </c>
      <c r="O24" s="65"/>
      <c r="P24" s="66"/>
      <c r="Q24" s="94"/>
      <c r="R24" s="1"/>
      <c r="S24" s="1"/>
      <c r="T24" s="1"/>
    </row>
    <row r="25" spans="1:20" ht="16.5" customHeight="1">
      <c r="A25" s="1"/>
      <c r="B25" s="31"/>
      <c r="C25" s="31"/>
      <c r="D25" s="31"/>
      <c r="E25" s="31"/>
      <c r="F25" s="25" t="s">
        <v>1</v>
      </c>
      <c r="G25" s="1"/>
      <c r="H25" s="4"/>
      <c r="I25" s="97"/>
      <c r="J25" s="88"/>
      <c r="K25" s="67"/>
      <c r="L25" s="68"/>
      <c r="M25" s="62"/>
      <c r="N25" s="62"/>
      <c r="O25" s="67"/>
      <c r="P25" s="68"/>
      <c r="Q25" s="95"/>
      <c r="R25" s="1"/>
      <c r="S25" s="1"/>
      <c r="T25" s="1"/>
    </row>
    <row r="26" spans="1:20" ht="16.5" customHeight="1">
      <c r="A26" s="1"/>
      <c r="B26" s="52" t="s">
        <v>5</v>
      </c>
      <c r="C26" s="52" t="s">
        <v>32</v>
      </c>
      <c r="D26" s="53" t="s">
        <v>33</v>
      </c>
      <c r="E26" s="52" t="s">
        <v>34</v>
      </c>
      <c r="F26" s="52" t="s">
        <v>35</v>
      </c>
      <c r="G26" s="1"/>
      <c r="H26" s="4"/>
      <c r="I26" s="39"/>
      <c r="J26" s="83"/>
      <c r="K26" s="42"/>
      <c r="L26" s="63"/>
      <c r="M26" s="57"/>
      <c r="N26" s="57"/>
      <c r="O26" s="45"/>
      <c r="P26" s="55"/>
      <c r="Q26" s="59"/>
      <c r="R26" s="1"/>
      <c r="S26" s="1"/>
      <c r="T26" s="1"/>
    </row>
    <row r="27" spans="1:20" ht="16.5" customHeight="1">
      <c r="A27" s="1"/>
      <c r="B27" s="5" t="s">
        <v>12</v>
      </c>
      <c r="C27" s="6"/>
      <c r="D27" s="49"/>
      <c r="E27" s="6"/>
      <c r="F27" s="6"/>
      <c r="G27" s="1"/>
      <c r="H27" s="4"/>
      <c r="I27" s="39"/>
      <c r="J27" s="73"/>
      <c r="K27" s="43"/>
      <c r="L27" s="64"/>
      <c r="M27" s="58"/>
      <c r="N27" s="58"/>
      <c r="O27" s="46"/>
      <c r="P27" s="56"/>
      <c r="Q27" s="54"/>
      <c r="R27" s="1"/>
      <c r="S27" s="1"/>
      <c r="T27" s="1"/>
    </row>
    <row r="28" spans="1:20" ht="16.5" customHeight="1">
      <c r="A28" s="1"/>
      <c r="B28" s="5"/>
      <c r="C28" s="7">
        <v>0</v>
      </c>
      <c r="D28" s="49">
        <v>0</v>
      </c>
      <c r="E28" s="8">
        <v>0</v>
      </c>
      <c r="F28" s="7">
        <f>C28+D28-E28</f>
        <v>0</v>
      </c>
      <c r="G28" s="1"/>
      <c r="H28" s="4" t="s">
        <v>50</v>
      </c>
      <c r="J28" s="73"/>
      <c r="K28" s="43"/>
      <c r="L28" s="64"/>
      <c r="M28" s="58"/>
      <c r="N28" s="58"/>
      <c r="O28" s="46"/>
      <c r="P28" s="56"/>
      <c r="Q28" s="54"/>
      <c r="R28" s="1"/>
      <c r="S28" s="1"/>
      <c r="T28" s="1"/>
    </row>
    <row r="29" spans="1:20" ht="16.5" customHeight="1">
      <c r="A29" s="1"/>
      <c r="B29" s="9" t="s">
        <v>13</v>
      </c>
      <c r="C29" s="7">
        <f>SUM(C28:C28)</f>
        <v>0</v>
      </c>
      <c r="D29" s="47">
        <f>SUM(D28:D28)</f>
        <v>0</v>
      </c>
      <c r="E29" s="7">
        <f>SUM(E28:E28)</f>
        <v>0</v>
      </c>
      <c r="F29" s="7">
        <f>SUM(F28:F28)</f>
        <v>0</v>
      </c>
      <c r="G29" s="1"/>
      <c r="H29" s="4"/>
      <c r="I29" s="1" t="s">
        <v>43</v>
      </c>
      <c r="J29" s="73"/>
      <c r="K29" s="43"/>
      <c r="L29" s="64"/>
      <c r="M29" s="58"/>
      <c r="N29" s="58"/>
      <c r="O29" s="46"/>
      <c r="P29" s="56"/>
      <c r="Q29" s="54"/>
      <c r="R29" s="1"/>
      <c r="S29" s="1"/>
      <c r="T29" s="1"/>
    </row>
    <row r="30" spans="1:20" ht="16.5" customHeight="1">
      <c r="A30" s="1"/>
      <c r="B30" s="5" t="s">
        <v>3</v>
      </c>
      <c r="C30" s="6"/>
      <c r="D30" s="49"/>
      <c r="E30" s="6"/>
      <c r="F30" s="6"/>
      <c r="G30" s="1"/>
      <c r="H30" s="1"/>
      <c r="I30" s="39"/>
      <c r="J30" s="73"/>
      <c r="K30" s="43"/>
      <c r="L30" s="64"/>
      <c r="M30" s="60"/>
      <c r="N30" s="60"/>
      <c r="O30" s="44"/>
      <c r="P30" s="56"/>
      <c r="Q30" s="54"/>
      <c r="R30" s="1"/>
      <c r="S30" s="1"/>
      <c r="T30" s="1"/>
    </row>
    <row r="31" spans="1:20" ht="16.5" customHeight="1">
      <c r="A31" s="1"/>
      <c r="B31" s="5" t="s">
        <v>14</v>
      </c>
      <c r="C31" s="7">
        <v>16251995</v>
      </c>
      <c r="D31" s="48">
        <v>276</v>
      </c>
      <c r="E31" s="7">
        <v>0</v>
      </c>
      <c r="F31" s="7">
        <f>+C31+D31</f>
        <v>16252271</v>
      </c>
      <c r="G31" s="1"/>
      <c r="H31" s="4"/>
      <c r="I31" s="1"/>
      <c r="J31" s="73"/>
      <c r="K31" s="43"/>
      <c r="L31" s="64"/>
      <c r="M31" s="60"/>
      <c r="N31" s="60"/>
      <c r="O31" s="44"/>
      <c r="P31" s="56"/>
      <c r="Q31" s="54"/>
      <c r="R31" s="1"/>
      <c r="S31" s="1"/>
      <c r="T31" s="1"/>
    </row>
    <row r="32" spans="1:20" ht="16.5" customHeight="1">
      <c r="A32" s="1"/>
      <c r="B32" s="9" t="s">
        <v>13</v>
      </c>
      <c r="C32" s="7">
        <f>SUM(C31:C31)</f>
        <v>16251995</v>
      </c>
      <c r="D32" s="48">
        <f>SUM(D31:D31)</f>
        <v>276</v>
      </c>
      <c r="E32" s="7">
        <f>SUM(E31:E31)</f>
        <v>0</v>
      </c>
      <c r="F32" s="7">
        <f>SUM(F31:F31)</f>
        <v>16252271</v>
      </c>
      <c r="G32" s="4"/>
      <c r="H32" s="3"/>
      <c r="I32" s="21"/>
      <c r="J32" s="22"/>
      <c r="K32" s="22"/>
      <c r="L32" s="23"/>
      <c r="M32" s="10"/>
      <c r="N32" s="10"/>
      <c r="O32" s="10"/>
      <c r="P32" s="23"/>
      <c r="Q32" s="23"/>
      <c r="R32" s="1"/>
      <c r="S32" s="1"/>
      <c r="T32" s="1"/>
    </row>
    <row r="33" spans="1:20" ht="16.5" customHeight="1">
      <c r="A33" s="1"/>
      <c r="B33" s="9" t="s">
        <v>17</v>
      </c>
      <c r="C33" s="7">
        <f>C29+C32</f>
        <v>16251995</v>
      </c>
      <c r="D33" s="47">
        <f>D29+D32</f>
        <v>276</v>
      </c>
      <c r="E33" s="7">
        <f>E29+E32</f>
        <v>0</v>
      </c>
      <c r="F33" s="7">
        <f>F29+F32</f>
        <v>16252271</v>
      </c>
      <c r="G33" s="4"/>
      <c r="H33" s="1"/>
      <c r="I33" s="21"/>
      <c r="J33" s="22"/>
      <c r="K33" s="22"/>
      <c r="L33" s="23"/>
      <c r="M33" s="10"/>
      <c r="N33" s="10"/>
      <c r="O33" s="10"/>
      <c r="P33" s="23"/>
      <c r="Q33" s="23"/>
      <c r="R33" s="1"/>
      <c r="S33" s="1"/>
      <c r="T33" s="1"/>
    </row>
    <row r="34" spans="7:20" ht="16.5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>
      <c r="A35" s="4" t="s">
        <v>46</v>
      </c>
      <c r="B35" s="1"/>
      <c r="C35" s="1"/>
      <c r="D35" s="1"/>
      <c r="E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6.5" customHeight="1">
      <c r="A36" s="4" t="s">
        <v>4</v>
      </c>
      <c r="B36" s="1"/>
      <c r="C36" s="1"/>
      <c r="D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6.5" customHeight="1">
      <c r="A37" s="1"/>
      <c r="B37" s="1"/>
      <c r="C37" s="4"/>
      <c r="D37" s="4"/>
      <c r="E37" s="4"/>
      <c r="F37" s="32" t="s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6.5" customHeight="1">
      <c r="A38" s="1"/>
      <c r="B38" s="77" t="s">
        <v>5</v>
      </c>
      <c r="C38" s="77" t="s">
        <v>6</v>
      </c>
      <c r="D38" s="79" t="s">
        <v>7</v>
      </c>
      <c r="E38" s="81" t="s">
        <v>8</v>
      </c>
      <c r="F38" s="81" t="s">
        <v>9</v>
      </c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customHeight="1">
      <c r="A39" s="1"/>
      <c r="B39" s="78"/>
      <c r="C39" s="78"/>
      <c r="D39" s="80"/>
      <c r="E39" s="82"/>
      <c r="F39" s="82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</row>
    <row r="40" spans="1:20" ht="16.5" customHeight="1">
      <c r="A40" s="1"/>
      <c r="B40" s="5" t="s">
        <v>12</v>
      </c>
      <c r="C40" s="6"/>
      <c r="D40" s="49"/>
      <c r="E40" s="6"/>
      <c r="F40" s="6"/>
      <c r="H40" s="4"/>
      <c r="I40" s="4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</row>
    <row r="41" spans="1:20" ht="16.5" customHeight="1">
      <c r="A41" s="1"/>
      <c r="B41" s="5"/>
      <c r="C41" s="7">
        <v>0</v>
      </c>
      <c r="D41" s="49">
        <v>0</v>
      </c>
      <c r="E41" s="8">
        <v>0</v>
      </c>
      <c r="F41" s="7">
        <f>C41+D41-E41</f>
        <v>0</v>
      </c>
      <c r="H41" s="1"/>
      <c r="I41" s="4"/>
      <c r="J41" s="4"/>
      <c r="K41" s="4"/>
      <c r="L41" s="4"/>
      <c r="M41" s="1"/>
      <c r="N41" s="1"/>
      <c r="O41" s="1"/>
      <c r="P41" s="1"/>
      <c r="Q41" s="1"/>
      <c r="R41" s="1"/>
      <c r="S41" s="1"/>
      <c r="T41" s="1"/>
    </row>
    <row r="42" spans="1:20" ht="16.5" customHeight="1">
      <c r="A42" s="1"/>
      <c r="B42" s="9" t="s">
        <v>13</v>
      </c>
      <c r="C42" s="7">
        <v>0</v>
      </c>
      <c r="D42" s="47">
        <f>SUM(D41:D41)</f>
        <v>0</v>
      </c>
      <c r="E42" s="7">
        <f>SUM(E41:E41)</f>
        <v>0</v>
      </c>
      <c r="F42" s="7">
        <f>SUM(F41:F41)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6.5" customHeight="1">
      <c r="A43" s="1"/>
      <c r="B43" s="5" t="s">
        <v>3</v>
      </c>
      <c r="C43" s="6"/>
      <c r="D43" s="49"/>
      <c r="E43" s="6"/>
      <c r="F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>
      <c r="A44" s="1"/>
      <c r="B44" s="5" t="s">
        <v>14</v>
      </c>
      <c r="C44" s="7">
        <f>F31</f>
        <v>16252271</v>
      </c>
      <c r="D44" s="48"/>
      <c r="E44" s="7">
        <f>C44</f>
        <v>16252271</v>
      </c>
      <c r="F44" s="7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>
      <c r="A45" s="1"/>
      <c r="B45" s="9" t="s">
        <v>13</v>
      </c>
      <c r="C45" s="7">
        <f>SUM(C44:C44)</f>
        <v>16252271</v>
      </c>
      <c r="D45" s="48">
        <f>SUM(D44:D44)</f>
        <v>0</v>
      </c>
      <c r="E45" s="7">
        <f>SUM(E44:E44)</f>
        <v>16252271</v>
      </c>
      <c r="F45" s="7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>
      <c r="A46" s="1"/>
      <c r="B46" s="9" t="s">
        <v>17</v>
      </c>
      <c r="C46" s="7">
        <f>C42+C45</f>
        <v>16252271</v>
      </c>
      <c r="D46" s="48">
        <f>SUM(D45:D45)</f>
        <v>0</v>
      </c>
      <c r="E46" s="7">
        <f>E42+E45</f>
        <v>16252271</v>
      </c>
      <c r="F46" s="7"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>
      <c r="A47" s="1"/>
      <c r="B47" s="1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2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2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R77" s="1"/>
      <c r="S77" s="1"/>
      <c r="T77" s="1"/>
    </row>
    <row r="78" spans="2:20" ht="13.5" customHeight="1">
      <c r="B78" s="1"/>
      <c r="C78" s="1"/>
      <c r="D78" s="1"/>
      <c r="E78" s="1"/>
      <c r="F78" s="1"/>
      <c r="G78" s="1"/>
      <c r="R78" s="1"/>
      <c r="S78" s="1"/>
      <c r="T78" s="1"/>
    </row>
    <row r="79" spans="7:20" ht="13.5">
      <c r="G79" s="1"/>
      <c r="R79" s="1"/>
      <c r="S79" s="1"/>
      <c r="T79" s="1"/>
    </row>
    <row r="80" spans="7:20" ht="13.5">
      <c r="G80" s="1"/>
      <c r="R80" s="1"/>
      <c r="S80" s="1"/>
      <c r="T80" s="1"/>
    </row>
    <row r="81" spans="7:20" ht="13.5">
      <c r="G81" s="1"/>
      <c r="R81" s="1"/>
      <c r="S81" s="1"/>
      <c r="T81" s="1"/>
    </row>
    <row r="82" spans="7:20" ht="13.5">
      <c r="G82" s="1"/>
      <c r="R82" s="1"/>
      <c r="S82" s="1"/>
      <c r="T82" s="1"/>
    </row>
    <row r="83" spans="18:20" ht="13.5">
      <c r="R83" s="1"/>
      <c r="S83" s="1"/>
      <c r="T83" s="1"/>
    </row>
    <row r="84" spans="18:20" ht="13.5">
      <c r="R84" s="1"/>
      <c r="S84" s="1"/>
      <c r="T84" s="1"/>
    </row>
    <row r="85" spans="18:20" ht="13.5">
      <c r="R85" s="1"/>
      <c r="S85" s="1"/>
      <c r="T85" s="1"/>
    </row>
    <row r="86" spans="18:20" ht="13.5">
      <c r="R86" s="1"/>
      <c r="S86" s="1"/>
      <c r="T86" s="1"/>
    </row>
    <row r="87" spans="18:20" ht="13.5">
      <c r="R87" s="1"/>
      <c r="S87" s="1"/>
      <c r="T87" s="1"/>
    </row>
    <row r="88" ht="13.5">
      <c r="T88" s="1"/>
    </row>
  </sheetData>
  <sheetProtection/>
  <mergeCells count="79">
    <mergeCell ref="N7:O7"/>
    <mergeCell ref="M16:M17"/>
    <mergeCell ref="L6:M6"/>
    <mergeCell ref="L8:M8"/>
    <mergeCell ref="O24:P25"/>
    <mergeCell ref="K18:L19"/>
    <mergeCell ref="K20:L21"/>
    <mergeCell ref="K22:L23"/>
    <mergeCell ref="L13:M13"/>
    <mergeCell ref="K16:L17"/>
    <mergeCell ref="M18:M19"/>
    <mergeCell ref="N18:N19"/>
    <mergeCell ref="N16:N17"/>
    <mergeCell ref="J5:K5"/>
    <mergeCell ref="J6:K6"/>
    <mergeCell ref="J8:K8"/>
    <mergeCell ref="J9:K9"/>
    <mergeCell ref="L5:M5"/>
    <mergeCell ref="L7:M7"/>
    <mergeCell ref="N5:O5"/>
    <mergeCell ref="N6:O6"/>
    <mergeCell ref="N8:O8"/>
    <mergeCell ref="N9:O9"/>
    <mergeCell ref="J7:K7"/>
    <mergeCell ref="M22:M23"/>
    <mergeCell ref="N22:N23"/>
    <mergeCell ref="M20:M21"/>
    <mergeCell ref="N20:N21"/>
    <mergeCell ref="O16:P17"/>
    <mergeCell ref="Q18:Q19"/>
    <mergeCell ref="Q20:Q21"/>
    <mergeCell ref="O18:P19"/>
    <mergeCell ref="O20:P21"/>
    <mergeCell ref="O22:P23"/>
    <mergeCell ref="Q22:Q23"/>
    <mergeCell ref="B1:G1"/>
    <mergeCell ref="J24:J25"/>
    <mergeCell ref="L12:M12"/>
    <mergeCell ref="L9:M9"/>
    <mergeCell ref="L10:M10"/>
    <mergeCell ref="Q16:Q17"/>
    <mergeCell ref="Q24:Q25"/>
    <mergeCell ref="I24:I25"/>
    <mergeCell ref="N24:N25"/>
    <mergeCell ref="C20:D20"/>
    <mergeCell ref="B38:B39"/>
    <mergeCell ref="C38:C39"/>
    <mergeCell ref="D38:D39"/>
    <mergeCell ref="E38:E39"/>
    <mergeCell ref="J26:J27"/>
    <mergeCell ref="C15:D15"/>
    <mergeCell ref="J30:J31"/>
    <mergeCell ref="F38:F39"/>
    <mergeCell ref="I18:I19"/>
    <mergeCell ref="I22:I23"/>
    <mergeCell ref="I16:I17"/>
    <mergeCell ref="J16:J17"/>
    <mergeCell ref="J18:J19"/>
    <mergeCell ref="J20:J21"/>
    <mergeCell ref="J28:J29"/>
    <mergeCell ref="I20:I21"/>
    <mergeCell ref="J22:J23"/>
    <mergeCell ref="M28:M29"/>
    <mergeCell ref="M30:M31"/>
    <mergeCell ref="M24:M25"/>
    <mergeCell ref="L26:L27"/>
    <mergeCell ref="M26:M27"/>
    <mergeCell ref="K24:L25"/>
    <mergeCell ref="L30:L31"/>
    <mergeCell ref="L28:L29"/>
    <mergeCell ref="Q28:Q29"/>
    <mergeCell ref="P26:P27"/>
    <mergeCell ref="Q30:Q31"/>
    <mergeCell ref="P30:P31"/>
    <mergeCell ref="N26:N27"/>
    <mergeCell ref="Q26:Q27"/>
    <mergeCell ref="P28:P29"/>
    <mergeCell ref="N30:N31"/>
    <mergeCell ref="N28:N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differentOddEven="1" scaleWithDoc="0" alignWithMargins="0">
    <oddFooter>&amp;C&amp;"ＭＳ 明朝,標準"15</oddFooter>
    <evenFooter>&amp;C&amp;"ＭＳ 明朝,標準"16</evenFooter>
  </headerFooter>
  <colBreaks count="1" manualBreakCount="1">
    <brk id="7" max="65535" man="1"/>
  </colBreaks>
  <ignoredErrors>
    <ignoredError sqref="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静岡県労働金庫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阿部博敏</dc:creator>
  <cp:keywords/>
  <dc:description/>
  <cp:lastModifiedBy>ハートアイ</cp:lastModifiedBy>
  <cp:lastPrinted>2022-04-26T09:00:26Z</cp:lastPrinted>
  <dcterms:created xsi:type="dcterms:W3CDTF">1998-09-04T04:43:49Z</dcterms:created>
  <dcterms:modified xsi:type="dcterms:W3CDTF">2022-05-20T05:54:55Z</dcterms:modified>
  <cp:category/>
  <cp:version/>
  <cp:contentType/>
  <cp:contentStatus/>
</cp:coreProperties>
</file>